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780" activeTab="0"/>
  </bookViews>
  <sheets>
    <sheet name="工事費内訳書" sheetId="1" r:id="rId1"/>
  </sheets>
  <definedNames>
    <definedName name="_xlnm.Print_Area" localSheetId="0">'工事費内訳書'!$A$1:$G$162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'工事費内訳書'!$G$162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'工事費内訳書'!$I$162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<sst xmlns="http://schemas.openxmlformats.org/spreadsheetml/2006/main" count="319" uniqueCount="161">
  <si>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</si>
  <si>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</si>
  <si>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</si>
  <si>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</si>
  <si>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</si>
  <si>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</si>
  <si>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</si>
  <si>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</si>
  <si>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</si>
  <si>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</si>
  <si>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</si>
  <si>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</si>
  <si>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</si>
  <si>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林開（Ｒ１）日和茶坂瀬線奧ノ井上　三好市　開設工事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</si>
  <si>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</si>
  <si>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</si>
  <si>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</si>
  <si>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</si>
  <si>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土工
</t>
  </si>
  <si>
    <t>土工
NO.68+3.3～NO.73</t>
  </si>
  <si>
    <t xml:space="preserve">切土　礫質土
</t>
  </si>
  <si>
    <t>m3</t>
  </si>
  <si>
    <t>㎡</t>
  </si>
  <si>
    <t xml:space="preserve">切土　軟岩( I )A
</t>
  </si>
  <si>
    <t xml:space="preserve">切土　軟岩Ⅱ
</t>
  </si>
  <si>
    <t xml:space="preserve">盛土
</t>
  </si>
  <si>
    <t xml:space="preserve">土羽工
</t>
  </si>
  <si>
    <t>捨土
R1起点より1867m手前の残土処理場へ</t>
  </si>
  <si>
    <t xml:space="preserve">路面工
</t>
  </si>
  <si>
    <t>コンクリート路面工
NO.68+3.3～NO.73(L=96.70m)</t>
  </si>
  <si>
    <t xml:space="preserve">舗装止め丸太工(2段)
</t>
  </si>
  <si>
    <t>ｍ</t>
  </si>
  <si>
    <t>kg</t>
  </si>
  <si>
    <t xml:space="preserve">法面保護工
</t>
  </si>
  <si>
    <t xml:space="preserve">擁壁工
</t>
  </si>
  <si>
    <t>擁壁工（コンクリート）
重力式（NO.68+6.3(MC.31)～NO.69+5.0）</t>
  </si>
  <si>
    <t>擁壁工（補強土壁工）徳島県版
測点NO.70+11.5～NO.72+19.5</t>
  </si>
  <si>
    <t>盛土補強材敷設締固等工
盛土補強ﾄｸｼﾝT20限界強度20KN/m以上</t>
  </si>
  <si>
    <t>盛土補強材敷設締固等工
盛土補強ﾄｸｼﾝT30限界強度28KN/m以上</t>
  </si>
  <si>
    <t>盛土補強材敷設締固等工
盛土補強ﾄｸｼﾝT35限界強度34KN/m以上</t>
  </si>
  <si>
    <t>壁面強化材（トクシン）
引張強度10kN/m以上</t>
  </si>
  <si>
    <t xml:space="preserve">ｼﾞｵﾃｷｽﾀｲﾙ工（壁面材組立、設置工）
</t>
  </si>
  <si>
    <t xml:space="preserve">排水施設工
</t>
  </si>
  <si>
    <t>溝渠工（グレーチング）
NO.68+19.7(EC.31)</t>
  </si>
  <si>
    <t>組</t>
  </si>
  <si>
    <t xml:space="preserve">道路付属施設工
</t>
  </si>
  <si>
    <t xml:space="preserve">ガードレール設置工
</t>
  </si>
  <si>
    <t>ton</t>
  </si>
  <si>
    <t xml:space="preserve">仮設工
</t>
  </si>
  <si>
    <t xml:space="preserve">落石防護柵工
</t>
  </si>
  <si>
    <t xml:space="preserve">間接工事費
</t>
  </si>
  <si>
    <t xml:space="preserve">共通仮設費
</t>
  </si>
  <si>
    <t xml:space="preserve">共通仮設費（率計上）
</t>
  </si>
  <si>
    <t xml:space="preserve">準備費
</t>
  </si>
  <si>
    <t xml:space="preserve">伐採費
</t>
  </si>
  <si>
    <t>伐採費（スギ）
NO.70～NO.73境(小計：171本)</t>
  </si>
  <si>
    <t>スギ　伐採費
胸高直径　11cm</t>
  </si>
  <si>
    <t>本</t>
  </si>
  <si>
    <t>スギ　伐採費
胸高直径　13cm</t>
  </si>
  <si>
    <t>スギ　伐採費
胸高直径　14cm</t>
  </si>
  <si>
    <t>スギ　伐採費
胸高直径　15cm</t>
  </si>
  <si>
    <t>スギ　伐採費
胸高直径　16cm</t>
  </si>
  <si>
    <t>スギ　伐採費
胸高直径　17cm</t>
  </si>
  <si>
    <t>スギ　伐採費
胸高直径　18cm</t>
  </si>
  <si>
    <t>スギ　伐採費
胸高直径　19cm</t>
  </si>
  <si>
    <t>スギ　伐採費
胸高直径　20cm</t>
  </si>
  <si>
    <t>スギ　伐採費
胸高直径　21cm</t>
  </si>
  <si>
    <t>スギ　伐採費
胸高直径　22cm</t>
  </si>
  <si>
    <t>スギ　伐採費
胸高直径　23cm</t>
  </si>
  <si>
    <t>スギ　伐採費
胸高直径　24cm</t>
  </si>
  <si>
    <t>スギ　伐採費
胸高直径　25cm</t>
  </si>
  <si>
    <t>スギ　伐採費
胸高直径　26cm</t>
  </si>
  <si>
    <t>スギ　伐採費
胸高直径　27cm</t>
  </si>
  <si>
    <t>スギ　伐採費
胸高直径　28cm</t>
  </si>
  <si>
    <t>スギ　伐採費
胸高直径　29cm</t>
  </si>
  <si>
    <t>スギ　伐採費
胸高直径　30cm</t>
  </si>
  <si>
    <t>スギ　伐採費
胸高直径　31cm</t>
  </si>
  <si>
    <t>スギ　伐採費
胸高直径　32cm</t>
  </si>
  <si>
    <t>スギ　伐採費
胸高直径　33cm</t>
  </si>
  <si>
    <t>スギ　伐採費
胸高直径　34cm</t>
  </si>
  <si>
    <t>スギ　伐採費
胸高直径　35cm</t>
  </si>
  <si>
    <t>スギ　伐採費
胸高直径　36cm</t>
  </si>
  <si>
    <t>スギ　伐採費
胸高直径　37cm</t>
  </si>
  <si>
    <t>スギ　伐採費
胸高直径　38cm</t>
  </si>
  <si>
    <t>スギ　伐採費
胸高直径　39cm</t>
  </si>
  <si>
    <t>スギ　伐採費
胸高直径　40cm</t>
  </si>
  <si>
    <t>スギ　伐採費
胸高直径　41cm</t>
  </si>
  <si>
    <t>スギ　伐採費
胸高直径　45cm</t>
  </si>
  <si>
    <t>スギ　伐採費
胸高直径　46cm</t>
  </si>
  <si>
    <t>伐採費（ヒノキ）
NO.70～NO.73境まで（小計：26本）</t>
  </si>
  <si>
    <t>ヒノキ　伐採費
胸高直径　11cm</t>
  </si>
  <si>
    <t>ヒノキ　伐採費
胸高直径　12cm</t>
  </si>
  <si>
    <t>ヒノキ　伐採費
胸高直径　13cm</t>
  </si>
  <si>
    <t>ヒノキ　伐採費
胸高直径　14cm</t>
  </si>
  <si>
    <t>ヒノキ　伐採費
胸高直径　16cm</t>
  </si>
  <si>
    <t>ヒノキ　伐採費
胸高直径　17cm</t>
  </si>
  <si>
    <t>ヒノキ　伐採費
胸高直径　18cm</t>
  </si>
  <si>
    <t>ヒノキ　伐採費
胸高直径　19cm</t>
  </si>
  <si>
    <t>ヒノキ　伐採費
胸高直径　20cm</t>
  </si>
  <si>
    <t>ヒノキ　伐採費
胸高直径　21cm</t>
  </si>
  <si>
    <t>ヒノキ　伐採費
胸高直径　22cm</t>
  </si>
  <si>
    <t>ヒノキ　伐採費
胸高直径　24cm</t>
  </si>
  <si>
    <t>ヒノキ　伐採費
胸高直径　25cm</t>
  </si>
  <si>
    <t>ヒノキ　伐採費
胸高直径　26cm</t>
  </si>
  <si>
    <t>ヒノキ　伐採費
胸高直径　29cm</t>
  </si>
  <si>
    <t xml:space="preserve">枝条片付
</t>
  </si>
  <si>
    <t>枝条片付
１種</t>
  </si>
  <si>
    <t xml:space="preserve">根株処理
</t>
  </si>
  <si>
    <t>根株処理（本線で発生分）
起点より1,867m手前の土場に仮置き</t>
  </si>
  <si>
    <t xml:space="preserve">根株運搬10t  L=1.86km
</t>
  </si>
  <si>
    <t>木材チップ化
投入・破砕・チップ材仮置き</t>
  </si>
  <si>
    <t xml:space="preserve">チップ運搬10t  L=1.86km
</t>
  </si>
  <si>
    <t xml:space="preserve">丸太筋工(皮剥無　先端加工有　2本筋工)
</t>
  </si>
  <si>
    <t xml:space="preserve">営繕費
</t>
  </si>
  <si>
    <t xml:space="preserve">トイレ設置費
</t>
  </si>
  <si>
    <t>トイレ設置費
設置期間(260日間)</t>
  </si>
  <si>
    <t>洋式トイレ設置費（差額）
洋式トイレ（リース）</t>
  </si>
  <si>
    <t>月</t>
  </si>
  <si>
    <t xml:space="preserve">現場管理費
</t>
  </si>
  <si>
    <t xml:space="preserve">一般管理費等
</t>
  </si>
  <si>
    <t xml:space="preserve">工事価格
</t>
  </si>
  <si>
    <t xml:space="preserve">地山掘削工（床堀）礫質土
</t>
  </si>
  <si>
    <t xml:space="preserve">埋戻し
</t>
  </si>
  <si>
    <t xml:space="preserve">地山掘削工（切取）　礫質土
</t>
  </si>
  <si>
    <t xml:space="preserve">掘削土積込　礫質土
</t>
  </si>
  <si>
    <t xml:space="preserve">切土法面整形　礫質土
</t>
  </si>
  <si>
    <t xml:space="preserve">地山掘削工（床堀）　軟岩(Ⅰ)A
</t>
  </si>
  <si>
    <t xml:space="preserve">地山掘削工（切取）　軟岩( I )A
</t>
  </si>
  <si>
    <t xml:space="preserve">掘削土積込　軟岩(Ⅰ)A
</t>
  </si>
  <si>
    <t xml:space="preserve">切土法面整形　軟岩(Ⅰ)A
</t>
  </si>
  <si>
    <t xml:space="preserve">盛　土
</t>
  </si>
  <si>
    <t xml:space="preserve">大型ブレーカ掘削工（掘削のみ）　軟岩(Ⅱ)
</t>
  </si>
  <si>
    <t xml:space="preserve">掘削土取り除き　軟岩(Ⅱ)
</t>
  </si>
  <si>
    <t xml:space="preserve">掘削土積込　軟岩(Ⅱ)
</t>
  </si>
  <si>
    <t>盛土法面整形（削取り整形）
礫質土</t>
  </si>
  <si>
    <t>植生シート工</t>
  </si>
  <si>
    <t xml:space="preserve">残土運搬　礫質土　L=1.90km
</t>
  </si>
  <si>
    <t xml:space="preserve">残土運搬　軟岩Ⅰ　L=1.90km
</t>
  </si>
  <si>
    <t xml:space="preserve">運搬　軟岩Ⅱ　L=1.90km
</t>
  </si>
  <si>
    <t>敷均し</t>
  </si>
  <si>
    <t xml:space="preserve">路面工（コンクリート舗設）
</t>
  </si>
  <si>
    <t xml:space="preserve">溶接金網敷設工
</t>
  </si>
  <si>
    <t>不陸整正</t>
  </si>
  <si>
    <t>均し基礎コンクリート型枠</t>
  </si>
  <si>
    <t xml:space="preserve">みぞ形鋼
</t>
  </si>
  <si>
    <t>伸縮継目（目地板取付）</t>
  </si>
  <si>
    <t xml:space="preserve">植生マット工（ラス金網併用型）
ｱﾝｶｰL=200 </t>
  </si>
  <si>
    <t>重力式擁壁</t>
  </si>
  <si>
    <t>基面整正</t>
  </si>
  <si>
    <t xml:space="preserve">まき出し・敷均し，締固め(ｼﾞｵﾃｷｽﾀｲﾙ工)
</t>
  </si>
  <si>
    <t xml:space="preserve">基面整正
</t>
  </si>
  <si>
    <t xml:space="preserve">鋼製グレーチング(圧接型受枠付)
</t>
  </si>
  <si>
    <t xml:space="preserve">コンクリート（受台）
</t>
  </si>
  <si>
    <t>型枠工（コンクリート工）</t>
  </si>
  <si>
    <t>基礎栗石工（t=20cm）</t>
  </si>
  <si>
    <t xml:space="preserve">布団篭工　詰石15～20cm
</t>
  </si>
  <si>
    <t xml:space="preserve">コンクリート（呑口工）
</t>
  </si>
  <si>
    <t xml:space="preserve">地山掘削工（床堀）礫質土
</t>
  </si>
  <si>
    <t>ガードレール　
土中建込</t>
  </si>
  <si>
    <t>ガードレール　
ｺﾝｸﾘｰﾄ建込</t>
  </si>
  <si>
    <t xml:space="preserve">補強鉄筋　D13mm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</si>
</sst>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 wrapText="1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/>
      <protection/>
    </xf>
    <xf numFmtId="49" fontId="5" fillId="0" borderId="26" xfId="63" applyNumberFormat="1" applyFont="1" applyBorder="1" applyAlignment="1" applyProtection="1">
      <alignment vertical="top"/>
      <protection/>
    </xf>
    <xf numFmtId="49" fontId="5" fillId="0" borderId="27" xfId="63" applyNumberFormat="1" applyFont="1" applyBorder="1" applyAlignment="1" applyProtection="1">
      <alignment vertical="top" wrapText="1"/>
      <protection/>
    </xf>
    <xf numFmtId="49" fontId="5" fillId="0" borderId="27" xfId="63" applyNumberFormat="1" applyFont="1" applyFill="1" applyBorder="1" applyAlignment="1" applyProtection="1">
      <alignment vertical="top" wrapText="1"/>
      <protection/>
    </xf>
    <xf numFmtId="0" fontId="0" fillId="0" borderId="22" xfId="0" applyFill="1" applyBorder="1" applyAlignment="1">
      <alignment vertical="top"/>
    </xf>
    <xf numFmtId="0" fontId="0" fillId="0" borderId="23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GridLines="0" tabSelected="1" zoomScaleSheetLayoutView="100" zoomScalePageLayoutView="0" workbookViewId="0" topLeftCell="A1">
      <selection activeCell="A7" sqref="A7:G7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+G11+G90</f>
        <v>0</v>
      </c>
      <c r="H10" s="2"/>
      <c r="I10" s="15">
        <v>1</v>
      </c>
      <c r="J10" s="15"/>
    </row>
    <row r="11" spans="1:10" ht="42" customHeight="1">
      <c r="A11" s="38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8" t="s">
        <v>17</v>
      </c>
      <c r="B12" s="33"/>
      <c r="C12" s="33"/>
      <c r="D12" s="34"/>
      <c r="E12" s="12" t="s">
        <v>15</v>
      </c>
      <c r="F12" s="13">
        <v>1</v>
      </c>
      <c r="G12" s="14">
        <f>+G13+G40+G50+G54+G67+G80+G86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34"/>
      <c r="E14" s="12" t="s">
        <v>15</v>
      </c>
      <c r="F14" s="13">
        <v>1</v>
      </c>
      <c r="G14" s="14">
        <f>+G15+G21+G26+G30+G32+G35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121</v>
      </c>
      <c r="E16" s="12" t="s">
        <v>21</v>
      </c>
      <c r="F16" s="13">
        <v>211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122</v>
      </c>
      <c r="E17" s="12" t="s">
        <v>21</v>
      </c>
      <c r="F17" s="13">
        <v>83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123</v>
      </c>
      <c r="E18" s="12" t="s">
        <v>21</v>
      </c>
      <c r="F18" s="13">
        <v>208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124</v>
      </c>
      <c r="E19" s="12" t="s">
        <v>21</v>
      </c>
      <c r="F19" s="13">
        <v>159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125</v>
      </c>
      <c r="E20" s="12" t="s">
        <v>22</v>
      </c>
      <c r="F20" s="13">
        <v>176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126</v>
      </c>
      <c r="E22" s="12" t="s">
        <v>21</v>
      </c>
      <c r="F22" s="13">
        <v>348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127</v>
      </c>
      <c r="E23" s="12" t="s">
        <v>21</v>
      </c>
      <c r="F23" s="13">
        <v>778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128</v>
      </c>
      <c r="E24" s="12" t="s">
        <v>21</v>
      </c>
      <c r="F24" s="13">
        <v>426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129</v>
      </c>
      <c r="E25" s="12" t="s">
        <v>22</v>
      </c>
      <c r="F25" s="13">
        <v>342.7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+G27+G28+G29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131</v>
      </c>
      <c r="E27" s="12" t="s">
        <v>21</v>
      </c>
      <c r="F27" s="13">
        <v>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132</v>
      </c>
      <c r="E28" s="12" t="s">
        <v>21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133</v>
      </c>
      <c r="E29" s="12" t="s">
        <v>21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25</v>
      </c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130</v>
      </c>
      <c r="E31" s="12" t="s">
        <v>21</v>
      </c>
      <c r="F31" s="13">
        <v>80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26</v>
      </c>
      <c r="E32" s="12" t="s">
        <v>15</v>
      </c>
      <c r="F32" s="13">
        <v>1</v>
      </c>
      <c r="G32" s="14">
        <f>+G33+G34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134</v>
      </c>
      <c r="E33" s="12" t="s">
        <v>22</v>
      </c>
      <c r="F33" s="13">
        <v>18.9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135</v>
      </c>
      <c r="E34" s="12" t="s">
        <v>22</v>
      </c>
      <c r="F34" s="13">
        <v>18.9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27</v>
      </c>
      <c r="E35" s="12" t="s">
        <v>15</v>
      </c>
      <c r="F35" s="13">
        <v>1</v>
      </c>
      <c r="G35" s="14">
        <f>+G36+G37+G38+G39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136</v>
      </c>
      <c r="E36" s="12" t="s">
        <v>21</v>
      </c>
      <c r="F36" s="13">
        <v>159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137</v>
      </c>
      <c r="E37" s="12" t="s">
        <v>21</v>
      </c>
      <c r="F37" s="13">
        <v>426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138</v>
      </c>
      <c r="E38" s="12" t="s">
        <v>21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139</v>
      </c>
      <c r="E39" s="12" t="s">
        <v>21</v>
      </c>
      <c r="F39" s="13">
        <v>585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32" t="s">
        <v>28</v>
      </c>
      <c r="C40" s="33"/>
      <c r="D40" s="34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2" t="s">
        <v>28</v>
      </c>
      <c r="D41" s="34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29</v>
      </c>
      <c r="E42" s="12" t="s">
        <v>15</v>
      </c>
      <c r="F42" s="13">
        <v>1</v>
      </c>
      <c r="G42" s="14">
        <f>+G43+G44+G45+G46+G47+G48+G49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140</v>
      </c>
      <c r="E43" s="12" t="s">
        <v>22</v>
      </c>
      <c r="F43" s="13">
        <v>406.4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141</v>
      </c>
      <c r="E44" s="12" t="s">
        <v>22</v>
      </c>
      <c r="F44" s="13">
        <v>373.8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142</v>
      </c>
      <c r="E45" s="12" t="s">
        <v>22</v>
      </c>
      <c r="F45" s="13">
        <v>406.4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30</v>
      </c>
      <c r="E46" s="12" t="s">
        <v>31</v>
      </c>
      <c r="F46" s="13">
        <v>160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143</v>
      </c>
      <c r="E47" s="12" t="s">
        <v>22</v>
      </c>
      <c r="F47" s="13">
        <v>0.8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144</v>
      </c>
      <c r="E48" s="12" t="s">
        <v>32</v>
      </c>
      <c r="F48" s="13">
        <v>402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145</v>
      </c>
      <c r="E49" s="12" t="s">
        <v>22</v>
      </c>
      <c r="F49" s="13">
        <v>6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2" t="s">
        <v>33</v>
      </c>
      <c r="C50" s="33"/>
      <c r="D50" s="34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2" t="s">
        <v>33</v>
      </c>
      <c r="D51" s="34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33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146</v>
      </c>
      <c r="E53" s="12" t="s">
        <v>22</v>
      </c>
      <c r="F53" s="13">
        <v>518.6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32" t="s">
        <v>34</v>
      </c>
      <c r="C54" s="33"/>
      <c r="D54" s="34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32" t="s">
        <v>34</v>
      </c>
      <c r="D55" s="34"/>
      <c r="E55" s="12" t="s">
        <v>15</v>
      </c>
      <c r="F55" s="13">
        <v>1</v>
      </c>
      <c r="G55" s="14">
        <f>+G56+G59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35</v>
      </c>
      <c r="E56" s="12" t="s">
        <v>15</v>
      </c>
      <c r="F56" s="13">
        <v>1</v>
      </c>
      <c r="G56" s="14">
        <f>+G57+G58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147</v>
      </c>
      <c r="E57" s="12" t="s">
        <v>21</v>
      </c>
      <c r="F57" s="13">
        <v>90.5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148</v>
      </c>
      <c r="E58" s="12" t="s">
        <v>22</v>
      </c>
      <c r="F58" s="13">
        <v>38.9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36</v>
      </c>
      <c r="E59" s="12" t="s">
        <v>15</v>
      </c>
      <c r="F59" s="13">
        <v>1</v>
      </c>
      <c r="G59" s="14">
        <f>+G60+G61+G62+G63+G64+G65+G66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37</v>
      </c>
      <c r="E60" s="12" t="s">
        <v>22</v>
      </c>
      <c r="F60" s="13">
        <v>278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38</v>
      </c>
      <c r="E61" s="12" t="s">
        <v>22</v>
      </c>
      <c r="F61" s="13">
        <v>284.5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39</v>
      </c>
      <c r="E62" s="12" t="s">
        <v>22</v>
      </c>
      <c r="F62" s="13">
        <v>126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40</v>
      </c>
      <c r="E63" s="12" t="s">
        <v>22</v>
      </c>
      <c r="F63" s="13">
        <v>168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41</v>
      </c>
      <c r="E64" s="12" t="s">
        <v>22</v>
      </c>
      <c r="F64" s="13">
        <v>190.2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149</v>
      </c>
      <c r="E65" s="12" t="s">
        <v>21</v>
      </c>
      <c r="F65" s="13">
        <v>608.8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150</v>
      </c>
      <c r="E66" s="12" t="s">
        <v>22</v>
      </c>
      <c r="F66" s="13">
        <v>141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32" t="s">
        <v>42</v>
      </c>
      <c r="C67" s="33"/>
      <c r="D67" s="34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2" t="s">
        <v>42</v>
      </c>
      <c r="D68" s="34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43</v>
      </c>
      <c r="E69" s="12" t="s">
        <v>15</v>
      </c>
      <c r="F69" s="13">
        <v>1</v>
      </c>
      <c r="G69" s="14">
        <f>+G70+G71+G72+G73+G74+G75+G76+G77+G78+G79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151</v>
      </c>
      <c r="E70" s="12" t="s">
        <v>44</v>
      </c>
      <c r="F70" s="13">
        <v>5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152</v>
      </c>
      <c r="E71" s="12" t="s">
        <v>21</v>
      </c>
      <c r="F71" s="13">
        <v>1.4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153</v>
      </c>
      <c r="E72" s="12" t="s">
        <v>22</v>
      </c>
      <c r="F72" s="13">
        <v>9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154</v>
      </c>
      <c r="E73" s="12" t="s">
        <v>22</v>
      </c>
      <c r="F73" s="13">
        <v>4.6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150</v>
      </c>
      <c r="E74" s="12" t="s">
        <v>22</v>
      </c>
      <c r="F74" s="13">
        <v>1.9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155</v>
      </c>
      <c r="E75" s="12" t="s">
        <v>31</v>
      </c>
      <c r="F75" s="13">
        <v>2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156</v>
      </c>
      <c r="E76" s="12" t="s">
        <v>21</v>
      </c>
      <c r="F76" s="13">
        <v>0.3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153</v>
      </c>
      <c r="E77" s="12" t="s">
        <v>22</v>
      </c>
      <c r="F77" s="13">
        <v>2.2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154</v>
      </c>
      <c r="E78" s="12" t="s">
        <v>22</v>
      </c>
      <c r="F78" s="13">
        <v>0.9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157</v>
      </c>
      <c r="E79" s="12" t="s">
        <v>21</v>
      </c>
      <c r="F79" s="13">
        <v>6.7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32" t="s">
        <v>45</v>
      </c>
      <c r="C80" s="33"/>
      <c r="D80" s="34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32" t="s">
        <v>45</v>
      </c>
      <c r="D81" s="34"/>
      <c r="E81" s="12" t="s">
        <v>15</v>
      </c>
      <c r="F81" s="13">
        <v>1</v>
      </c>
      <c r="G81" s="14">
        <f>+G82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19" t="s">
        <v>46</v>
      </c>
      <c r="E82" s="12" t="s">
        <v>15</v>
      </c>
      <c r="F82" s="13">
        <v>1</v>
      </c>
      <c r="G82" s="14">
        <f>+G83+G84+G85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158</v>
      </c>
      <c r="E83" s="12" t="s">
        <v>31</v>
      </c>
      <c r="F83" s="13">
        <v>47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159</v>
      </c>
      <c r="E84" s="12" t="s">
        <v>31</v>
      </c>
      <c r="F84" s="13">
        <v>14.5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160</v>
      </c>
      <c r="E85" s="12" t="s">
        <v>47</v>
      </c>
      <c r="F85" s="13">
        <v>0.02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32" t="s">
        <v>48</v>
      </c>
      <c r="C86" s="33"/>
      <c r="D86" s="34"/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2</v>
      </c>
    </row>
    <row r="87" spans="1:10" ht="42" customHeight="1">
      <c r="A87" s="10"/>
      <c r="B87" s="11"/>
      <c r="C87" s="32" t="s">
        <v>48</v>
      </c>
      <c r="D87" s="34"/>
      <c r="E87" s="12" t="s">
        <v>15</v>
      </c>
      <c r="F87" s="13">
        <v>1</v>
      </c>
      <c r="G87" s="14">
        <f>+G88</f>
        <v>0</v>
      </c>
      <c r="H87" s="2"/>
      <c r="I87" s="15">
        <v>78</v>
      </c>
      <c r="J87" s="15">
        <v>3</v>
      </c>
    </row>
    <row r="88" spans="1:10" ht="42" customHeight="1">
      <c r="A88" s="10"/>
      <c r="B88" s="11"/>
      <c r="C88" s="11"/>
      <c r="D88" s="19" t="s">
        <v>48</v>
      </c>
      <c r="E88" s="12" t="s">
        <v>15</v>
      </c>
      <c r="F88" s="13">
        <v>1</v>
      </c>
      <c r="G88" s="14">
        <f>+G89</f>
        <v>0</v>
      </c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49</v>
      </c>
      <c r="E89" s="12" t="s">
        <v>31</v>
      </c>
      <c r="F89" s="13">
        <v>90</v>
      </c>
      <c r="G89" s="20"/>
      <c r="H89" s="2"/>
      <c r="I89" s="15">
        <v>80</v>
      </c>
      <c r="J89" s="15">
        <v>4</v>
      </c>
    </row>
    <row r="90" spans="1:10" ht="42" customHeight="1">
      <c r="A90" s="38" t="s">
        <v>50</v>
      </c>
      <c r="B90" s="33"/>
      <c r="C90" s="33"/>
      <c r="D90" s="34"/>
      <c r="E90" s="12" t="s">
        <v>15</v>
      </c>
      <c r="F90" s="13">
        <v>1</v>
      </c>
      <c r="G90" s="14">
        <f>+G91+G159</f>
        <v>0</v>
      </c>
      <c r="H90" s="2"/>
      <c r="I90" s="15">
        <v>81</v>
      </c>
      <c r="J90" s="15"/>
    </row>
    <row r="91" spans="1:10" ht="42" customHeight="1">
      <c r="A91" s="38" t="s">
        <v>51</v>
      </c>
      <c r="B91" s="33"/>
      <c r="C91" s="33"/>
      <c r="D91" s="34"/>
      <c r="E91" s="12" t="s">
        <v>15</v>
      </c>
      <c r="F91" s="13">
        <v>1</v>
      </c>
      <c r="G91" s="14">
        <f>+G92+G93+G154</f>
        <v>0</v>
      </c>
      <c r="H91" s="2"/>
      <c r="I91" s="15">
        <v>82</v>
      </c>
      <c r="J91" s="15">
        <v>200</v>
      </c>
    </row>
    <row r="92" spans="1:10" ht="42" customHeight="1">
      <c r="A92" s="38" t="s">
        <v>52</v>
      </c>
      <c r="B92" s="33"/>
      <c r="C92" s="33"/>
      <c r="D92" s="34"/>
      <c r="E92" s="12" t="s">
        <v>15</v>
      </c>
      <c r="F92" s="13">
        <v>1</v>
      </c>
      <c r="G92" s="20"/>
      <c r="H92" s="2"/>
      <c r="I92" s="15">
        <v>83</v>
      </c>
      <c r="J92" s="15"/>
    </row>
    <row r="93" spans="1:10" ht="42" customHeight="1">
      <c r="A93" s="38" t="s">
        <v>53</v>
      </c>
      <c r="B93" s="33"/>
      <c r="C93" s="33"/>
      <c r="D93" s="34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1</v>
      </c>
    </row>
    <row r="94" spans="1:10" ht="42" customHeight="1">
      <c r="A94" s="10"/>
      <c r="B94" s="32" t="s">
        <v>53</v>
      </c>
      <c r="C94" s="33"/>
      <c r="D94" s="34"/>
      <c r="E94" s="12" t="s">
        <v>15</v>
      </c>
      <c r="F94" s="13">
        <v>1</v>
      </c>
      <c r="G94" s="14">
        <f>+G95+G145+G148</f>
        <v>0</v>
      </c>
      <c r="H94" s="2"/>
      <c r="I94" s="15">
        <v>85</v>
      </c>
      <c r="J94" s="15">
        <v>2</v>
      </c>
    </row>
    <row r="95" spans="1:10" ht="42" customHeight="1">
      <c r="A95" s="10"/>
      <c r="B95" s="11"/>
      <c r="C95" s="32" t="s">
        <v>54</v>
      </c>
      <c r="D95" s="34"/>
      <c r="E95" s="12" t="s">
        <v>15</v>
      </c>
      <c r="F95" s="13">
        <v>1</v>
      </c>
      <c r="G95" s="14">
        <f>+G96+G129</f>
        <v>0</v>
      </c>
      <c r="H95" s="2"/>
      <c r="I95" s="15">
        <v>86</v>
      </c>
      <c r="J95" s="15">
        <v>3</v>
      </c>
    </row>
    <row r="96" spans="1:10" ht="42" customHeight="1">
      <c r="A96" s="10"/>
      <c r="B96" s="11"/>
      <c r="C96" s="11"/>
      <c r="D96" s="19" t="s">
        <v>55</v>
      </c>
      <c r="E96" s="12" t="s">
        <v>15</v>
      </c>
      <c r="F96" s="13">
        <v>1</v>
      </c>
      <c r="G96" s="14">
        <f>+G97+G98+G99+G100+G101+G102+G103+G104+G105+G106+G107+G108+G109+G110+G111+G112+G113+G114+G115+G116+G117+G118+G119+G120+G121+G122+G123+G124+G125+G126+G127+G128</f>
        <v>0</v>
      </c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56</v>
      </c>
      <c r="E97" s="12" t="s">
        <v>57</v>
      </c>
      <c r="F97" s="13">
        <v>2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58</v>
      </c>
      <c r="E98" s="12" t="s">
        <v>57</v>
      </c>
      <c r="F98" s="13">
        <v>4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59</v>
      </c>
      <c r="E99" s="12" t="s">
        <v>57</v>
      </c>
      <c r="F99" s="13">
        <v>7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60</v>
      </c>
      <c r="E100" s="12" t="s">
        <v>57</v>
      </c>
      <c r="F100" s="13">
        <v>8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61</v>
      </c>
      <c r="E101" s="12" t="s">
        <v>57</v>
      </c>
      <c r="F101" s="13">
        <v>11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62</v>
      </c>
      <c r="E102" s="12" t="s">
        <v>57</v>
      </c>
      <c r="F102" s="13">
        <v>4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63</v>
      </c>
      <c r="E103" s="12" t="s">
        <v>57</v>
      </c>
      <c r="F103" s="13">
        <v>16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64</v>
      </c>
      <c r="E104" s="12" t="s">
        <v>57</v>
      </c>
      <c r="F104" s="13">
        <v>4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65</v>
      </c>
      <c r="E105" s="12" t="s">
        <v>57</v>
      </c>
      <c r="F105" s="13">
        <v>8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66</v>
      </c>
      <c r="E106" s="12" t="s">
        <v>57</v>
      </c>
      <c r="F106" s="13">
        <v>8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67</v>
      </c>
      <c r="E107" s="12" t="s">
        <v>57</v>
      </c>
      <c r="F107" s="13">
        <v>8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68</v>
      </c>
      <c r="E108" s="12" t="s">
        <v>57</v>
      </c>
      <c r="F108" s="13">
        <v>10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69</v>
      </c>
      <c r="E109" s="12" t="s">
        <v>57</v>
      </c>
      <c r="F109" s="13">
        <v>7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70</v>
      </c>
      <c r="E110" s="12" t="s">
        <v>57</v>
      </c>
      <c r="F110" s="13">
        <v>2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71</v>
      </c>
      <c r="E111" s="12" t="s">
        <v>57</v>
      </c>
      <c r="F111" s="13">
        <v>8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72</v>
      </c>
      <c r="E112" s="12" t="s">
        <v>57</v>
      </c>
      <c r="F112" s="13">
        <v>6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73</v>
      </c>
      <c r="E113" s="12" t="s">
        <v>57</v>
      </c>
      <c r="F113" s="13">
        <v>5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74</v>
      </c>
      <c r="E114" s="12" t="s">
        <v>57</v>
      </c>
      <c r="F114" s="13">
        <v>12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75</v>
      </c>
      <c r="E115" s="12" t="s">
        <v>57</v>
      </c>
      <c r="F115" s="13">
        <v>8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76</v>
      </c>
      <c r="E116" s="12" t="s">
        <v>57</v>
      </c>
      <c r="F116" s="13">
        <v>6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77</v>
      </c>
      <c r="E117" s="12" t="s">
        <v>57</v>
      </c>
      <c r="F117" s="13">
        <v>4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78</v>
      </c>
      <c r="E118" s="12" t="s">
        <v>57</v>
      </c>
      <c r="F118" s="13">
        <v>3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79</v>
      </c>
      <c r="E119" s="12" t="s">
        <v>57</v>
      </c>
      <c r="F119" s="13">
        <v>3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80</v>
      </c>
      <c r="E120" s="12" t="s">
        <v>57</v>
      </c>
      <c r="F120" s="13">
        <v>4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81</v>
      </c>
      <c r="E121" s="12" t="s">
        <v>57</v>
      </c>
      <c r="F121" s="13">
        <v>3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82</v>
      </c>
      <c r="E122" s="12" t="s">
        <v>57</v>
      </c>
      <c r="F122" s="13">
        <v>1</v>
      </c>
      <c r="G122" s="20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83</v>
      </c>
      <c r="E123" s="12" t="s">
        <v>57</v>
      </c>
      <c r="F123" s="13">
        <v>2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84</v>
      </c>
      <c r="E124" s="12" t="s">
        <v>57</v>
      </c>
      <c r="F124" s="13">
        <v>1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85</v>
      </c>
      <c r="E125" s="12" t="s">
        <v>57</v>
      </c>
      <c r="F125" s="13">
        <v>3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86</v>
      </c>
      <c r="E126" s="12" t="s">
        <v>57</v>
      </c>
      <c r="F126" s="13">
        <v>1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87</v>
      </c>
      <c r="E127" s="12" t="s">
        <v>57</v>
      </c>
      <c r="F127" s="13">
        <v>1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88</v>
      </c>
      <c r="E128" s="12" t="s">
        <v>57</v>
      </c>
      <c r="F128" s="13">
        <v>1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89</v>
      </c>
      <c r="E129" s="12" t="s">
        <v>15</v>
      </c>
      <c r="F129" s="13">
        <v>1</v>
      </c>
      <c r="G129" s="14">
        <f>+G130+G131+G132+G133+G134+G135+G136+G137+G138+G139+G140+G141+G142+G143+G144</f>
        <v>0</v>
      </c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90</v>
      </c>
      <c r="E130" s="12" t="s">
        <v>57</v>
      </c>
      <c r="F130" s="13">
        <v>1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91</v>
      </c>
      <c r="E131" s="12" t="s">
        <v>57</v>
      </c>
      <c r="F131" s="13">
        <v>1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92</v>
      </c>
      <c r="E132" s="12" t="s">
        <v>57</v>
      </c>
      <c r="F132" s="13">
        <v>2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93</v>
      </c>
      <c r="E133" s="12" t="s">
        <v>57</v>
      </c>
      <c r="F133" s="13">
        <v>3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94</v>
      </c>
      <c r="E134" s="12" t="s">
        <v>57</v>
      </c>
      <c r="F134" s="13">
        <v>2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95</v>
      </c>
      <c r="E135" s="12" t="s">
        <v>57</v>
      </c>
      <c r="F135" s="13">
        <v>2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96</v>
      </c>
      <c r="E136" s="12" t="s">
        <v>57</v>
      </c>
      <c r="F136" s="13">
        <v>4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97</v>
      </c>
      <c r="E137" s="12" t="s">
        <v>57</v>
      </c>
      <c r="F137" s="13">
        <v>1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98</v>
      </c>
      <c r="E138" s="12" t="s">
        <v>57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99</v>
      </c>
      <c r="E139" s="12" t="s">
        <v>57</v>
      </c>
      <c r="F139" s="13">
        <v>4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100</v>
      </c>
      <c r="E140" s="12" t="s">
        <v>57</v>
      </c>
      <c r="F140" s="13">
        <v>1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101</v>
      </c>
      <c r="E141" s="12" t="s">
        <v>57</v>
      </c>
      <c r="F141" s="13">
        <v>1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102</v>
      </c>
      <c r="E142" s="12" t="s">
        <v>57</v>
      </c>
      <c r="F142" s="13">
        <v>1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19" t="s">
        <v>103</v>
      </c>
      <c r="E143" s="12" t="s">
        <v>57</v>
      </c>
      <c r="F143" s="13">
        <v>1</v>
      </c>
      <c r="G143" s="20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104</v>
      </c>
      <c r="E144" s="12" t="s">
        <v>57</v>
      </c>
      <c r="F144" s="13">
        <v>1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32" t="s">
        <v>105</v>
      </c>
      <c r="D145" s="34"/>
      <c r="E145" s="12" t="s">
        <v>15</v>
      </c>
      <c r="F145" s="13">
        <v>1</v>
      </c>
      <c r="G145" s="14">
        <f>+G146</f>
        <v>0</v>
      </c>
      <c r="H145" s="2"/>
      <c r="I145" s="15">
        <v>136</v>
      </c>
      <c r="J145" s="15">
        <v>3</v>
      </c>
    </row>
    <row r="146" spans="1:10" ht="42" customHeight="1">
      <c r="A146" s="10"/>
      <c r="B146" s="11"/>
      <c r="C146" s="11"/>
      <c r="D146" s="19" t="s">
        <v>105</v>
      </c>
      <c r="E146" s="12" t="s">
        <v>15</v>
      </c>
      <c r="F146" s="13">
        <v>1</v>
      </c>
      <c r="G146" s="14">
        <f>+G147</f>
        <v>0</v>
      </c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106</v>
      </c>
      <c r="E147" s="12" t="s">
        <v>22</v>
      </c>
      <c r="F147" s="13">
        <v>869.1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32" t="s">
        <v>107</v>
      </c>
      <c r="D148" s="34"/>
      <c r="E148" s="12" t="s">
        <v>15</v>
      </c>
      <c r="F148" s="13">
        <v>1</v>
      </c>
      <c r="G148" s="14">
        <f>+G149</f>
        <v>0</v>
      </c>
      <c r="H148" s="2"/>
      <c r="I148" s="15">
        <v>139</v>
      </c>
      <c r="J148" s="15">
        <v>3</v>
      </c>
    </row>
    <row r="149" spans="1:10" ht="42" customHeight="1">
      <c r="A149" s="10"/>
      <c r="B149" s="11"/>
      <c r="C149" s="11"/>
      <c r="D149" s="19" t="s">
        <v>108</v>
      </c>
      <c r="E149" s="12" t="s">
        <v>15</v>
      </c>
      <c r="F149" s="13">
        <v>1</v>
      </c>
      <c r="G149" s="14">
        <f>+G150+G151+G152+G153</f>
        <v>0</v>
      </c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109</v>
      </c>
      <c r="E150" s="12" t="s">
        <v>21</v>
      </c>
      <c r="F150" s="13">
        <v>43.1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19" t="s">
        <v>110</v>
      </c>
      <c r="E151" s="12" t="s">
        <v>21</v>
      </c>
      <c r="F151" s="13">
        <v>33.8</v>
      </c>
      <c r="G151" s="20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111</v>
      </c>
      <c r="E152" s="12" t="s">
        <v>21</v>
      </c>
      <c r="F152" s="13">
        <v>54.1</v>
      </c>
      <c r="G152" s="20"/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112</v>
      </c>
      <c r="E153" s="12" t="s">
        <v>31</v>
      </c>
      <c r="F153" s="13">
        <v>38</v>
      </c>
      <c r="G153" s="20"/>
      <c r="H153" s="2"/>
      <c r="I153" s="15">
        <v>144</v>
      </c>
      <c r="J153" s="15">
        <v>4</v>
      </c>
    </row>
    <row r="154" spans="1:10" ht="42" customHeight="1">
      <c r="A154" s="38" t="s">
        <v>113</v>
      </c>
      <c r="B154" s="33"/>
      <c r="C154" s="33"/>
      <c r="D154" s="34"/>
      <c r="E154" s="12" t="s">
        <v>15</v>
      </c>
      <c r="F154" s="13">
        <v>1</v>
      </c>
      <c r="G154" s="14">
        <f>+G155</f>
        <v>0</v>
      </c>
      <c r="H154" s="2"/>
      <c r="I154" s="15">
        <v>145</v>
      </c>
      <c r="J154" s="15">
        <v>1</v>
      </c>
    </row>
    <row r="155" spans="1:10" ht="42" customHeight="1">
      <c r="A155" s="10"/>
      <c r="B155" s="32" t="s">
        <v>113</v>
      </c>
      <c r="C155" s="33"/>
      <c r="D155" s="34"/>
      <c r="E155" s="12" t="s">
        <v>15</v>
      </c>
      <c r="F155" s="13">
        <v>1</v>
      </c>
      <c r="G155" s="14">
        <f>+G156</f>
        <v>0</v>
      </c>
      <c r="H155" s="2"/>
      <c r="I155" s="15">
        <v>146</v>
      </c>
      <c r="J155" s="15">
        <v>2</v>
      </c>
    </row>
    <row r="156" spans="1:10" ht="42" customHeight="1">
      <c r="A156" s="10"/>
      <c r="B156" s="11"/>
      <c r="C156" s="32" t="s">
        <v>114</v>
      </c>
      <c r="D156" s="34"/>
      <c r="E156" s="12" t="s">
        <v>15</v>
      </c>
      <c r="F156" s="13">
        <v>1</v>
      </c>
      <c r="G156" s="14">
        <f>+G157</f>
        <v>0</v>
      </c>
      <c r="H156" s="2"/>
      <c r="I156" s="15">
        <v>147</v>
      </c>
      <c r="J156" s="15">
        <v>3</v>
      </c>
    </row>
    <row r="157" spans="1:10" ht="42" customHeight="1">
      <c r="A157" s="10"/>
      <c r="B157" s="11"/>
      <c r="C157" s="11"/>
      <c r="D157" s="19" t="s">
        <v>115</v>
      </c>
      <c r="E157" s="12" t="s">
        <v>15</v>
      </c>
      <c r="F157" s="13">
        <v>1</v>
      </c>
      <c r="G157" s="14">
        <f>+G158</f>
        <v>0</v>
      </c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116</v>
      </c>
      <c r="E158" s="12" t="s">
        <v>117</v>
      </c>
      <c r="F158" s="13">
        <v>8.7</v>
      </c>
      <c r="G158" s="20"/>
      <c r="H158" s="2"/>
      <c r="I158" s="15">
        <v>149</v>
      </c>
      <c r="J158" s="15">
        <v>4</v>
      </c>
    </row>
    <row r="159" spans="1:10" ht="42" customHeight="1">
      <c r="A159" s="38" t="s">
        <v>118</v>
      </c>
      <c r="B159" s="33"/>
      <c r="C159" s="33"/>
      <c r="D159" s="34"/>
      <c r="E159" s="12" t="s">
        <v>15</v>
      </c>
      <c r="F159" s="13">
        <v>1</v>
      </c>
      <c r="G159" s="20"/>
      <c r="H159" s="2"/>
      <c r="I159" s="15">
        <v>150</v>
      </c>
      <c r="J159" s="15">
        <v>210</v>
      </c>
    </row>
    <row r="160" spans="1:10" ht="42" customHeight="1">
      <c r="A160" s="38" t="s">
        <v>119</v>
      </c>
      <c r="B160" s="33"/>
      <c r="C160" s="33"/>
      <c r="D160" s="34"/>
      <c r="E160" s="12" t="s">
        <v>15</v>
      </c>
      <c r="F160" s="13">
        <v>1</v>
      </c>
      <c r="G160" s="20"/>
      <c r="H160" s="2"/>
      <c r="I160" s="15">
        <v>151</v>
      </c>
      <c r="J160" s="15">
        <v>220</v>
      </c>
    </row>
    <row r="161" spans="1:10" ht="42" customHeight="1">
      <c r="A161" s="39" t="s">
        <v>120</v>
      </c>
      <c r="B161" s="40"/>
      <c r="C161" s="40"/>
      <c r="D161" s="41"/>
      <c r="E161" s="21" t="s">
        <v>15</v>
      </c>
      <c r="F161" s="22">
        <v>1</v>
      </c>
      <c r="G161" s="23">
        <f>+G10+G160</f>
        <v>0</v>
      </c>
      <c r="H161" s="24"/>
      <c r="I161" s="25">
        <v>152</v>
      </c>
      <c r="J161" s="25">
        <v>30</v>
      </c>
    </row>
    <row r="162" spans="1:10" ht="42" customHeight="1">
      <c r="A162" s="35" t="s">
        <v>11</v>
      </c>
      <c r="B162" s="36"/>
      <c r="C162" s="36"/>
      <c r="D162" s="37"/>
      <c r="E162" s="16" t="s">
        <v>12</v>
      </c>
      <c r="F162" s="17" t="s">
        <v>12</v>
      </c>
      <c r="G162" s="18">
        <f>G161</f>
        <v>0</v>
      </c>
      <c r="I162" s="15">
        <v>153</v>
      </c>
      <c r="J162" s="15">
        <v>90</v>
      </c>
    </row>
    <row r="163" ht="42" customHeight="1"/>
    <row r="164" ht="42" customHeight="1"/>
  </sheetData>
  <sheetProtection sheet="1" objects="1" scenarios="1"/>
  <mergeCells count="38">
    <mergeCell ref="A92:D92"/>
    <mergeCell ref="A93:D93"/>
    <mergeCell ref="B94:D94"/>
    <mergeCell ref="C95:D95"/>
    <mergeCell ref="A161:D161"/>
    <mergeCell ref="C148:D148"/>
    <mergeCell ref="A154:D154"/>
    <mergeCell ref="B155:D155"/>
    <mergeCell ref="C156:D156"/>
    <mergeCell ref="A159:D159"/>
    <mergeCell ref="A160:D160"/>
    <mergeCell ref="C81:D81"/>
    <mergeCell ref="B86:D86"/>
    <mergeCell ref="C87:D87"/>
    <mergeCell ref="A90:D90"/>
    <mergeCell ref="A91:D91"/>
    <mergeCell ref="B67:D67"/>
    <mergeCell ref="A162:D162"/>
    <mergeCell ref="A10:D10"/>
    <mergeCell ref="A11:D11"/>
    <mergeCell ref="A12:D12"/>
    <mergeCell ref="B13:D13"/>
    <mergeCell ref="C14:D14"/>
    <mergeCell ref="B40:D40"/>
    <mergeCell ref="C41:D41"/>
    <mergeCell ref="B50:D50"/>
    <mergeCell ref="C51:D51"/>
    <mergeCell ref="B54:D54"/>
    <mergeCell ref="C55:D55"/>
    <mergeCell ref="C145:D145"/>
    <mergeCell ref="C68:D68"/>
    <mergeCell ref="B80:D80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Oogushi Masami</dc:creator>
  <cp:keywords/>
  <dc:description/>
  <cp:lastModifiedBy>Oogushi Masami</cp:lastModifiedBy>
  <cp:lastPrinted>2020-04-27T08:18:48Z</cp:lastPrinted>
  <dcterms:created xsi:type="dcterms:W3CDTF">2020-04-27T05:01:04Z</dcterms:created>
  <dcterms:modified xsi:type="dcterms:W3CDTF">2020-04-27T08:19:10Z</dcterms:modified>
  <cp:category/>
  <cp:version/>
  <cp:contentType/>
  <cp:contentStatus/>
</cp:coreProperties>
</file>